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95" windowWidth="28800" windowHeight="15885" activeTab="1"/>
  </bookViews>
  <sheets>
    <sheet name="инвестиции" sheetId="2" r:id="rId1"/>
    <sheet name="рентабельность" sheetId="4" r:id="rId2"/>
    <sheet name="Лист3" sheetId="5" r:id="rId3"/>
    <sheet name="Лист4" sheetId="6" r:id="rId4"/>
  </sheets>
  <definedNames>
    <definedName name="BO068ED651F0E5490CAE5AA484C243B1DE">#REF!</definedName>
    <definedName name="BO137AAF481517459283F6AC2E15A0776D">#REF!</definedName>
    <definedName name="BO1A21E7C0620647CA938104F9FBC75A90">#REF!</definedName>
    <definedName name="BO1B91B3E22D3842519390847C40EC7759">#REF!</definedName>
    <definedName name="BO2927AF9EAA5D4F669C97F219F6141ACB">#REF!</definedName>
    <definedName name="BO2D6A186A1B85483C98ECE6B7B7D398DB">#REF!</definedName>
    <definedName name="BO2E1814AAC03E47D09A7E1A08631FA7F3">#REF!</definedName>
    <definedName name="BO326C69DD1F6546C7A865486AA1FD9345">#REF!</definedName>
    <definedName name="BO3798AB1ED7EC45A89592C6C952F8A906">#REF!</definedName>
    <definedName name="BO3B9661BACEFA4CB6A4F83F1B10D6D075">#REF!</definedName>
    <definedName name="BO46536027A36045CBBB5558C1D6A4EE1E">#REF!</definedName>
    <definedName name="BO5438CA795F6845B4B0880850C1CD2287">#REF!</definedName>
    <definedName name="BO55872FAF4D4644F9A17C42160A6298ED">#REF!</definedName>
    <definedName name="BO58C0D3FC241348C9AD90C88A0EFF4F8B">#REF!</definedName>
    <definedName name="BO58E02E57D7DA40B5AD6FE49BF7131DBA">#REF!</definedName>
    <definedName name="BO5D587A743E3B4BAEAE5110BEF019FA84">#REF!</definedName>
    <definedName name="BO5E7B670C5DBE4B61B9217B288A25FFF8">#REF!</definedName>
    <definedName name="BO5F5FD5AAE3C94A8F9B72868183B417DC">#REF!</definedName>
    <definedName name="BO607F4F4A36BD4259BA10379802D6DEDC">#REF!</definedName>
    <definedName name="BO645ED12706964FB285E4F765063ACE87">#REF!</definedName>
    <definedName name="BO6623B0F509AC4702A9ABFA23E08ED620">#REF!</definedName>
    <definedName name="BO66D80289EDBB4C93AE9A452C1BF6BA1C">#REF!</definedName>
    <definedName name="BO6A11322D157D41E49863D9A098617F26">#REF!</definedName>
    <definedName name="BO6E280245267545409C5015D4E82683BD">#REF!</definedName>
    <definedName name="BO6FED1DCC857342E09371A2018B325087">#REF!</definedName>
    <definedName name="BO740E22B826834945B70DA4C84B5F4F13">#REF!</definedName>
    <definedName name="BO745D4C0E17D8468A835C872E503652B2">#REF!</definedName>
    <definedName name="BO832D601DAD0C402BAA63275AE3AB4B41">#REF!</definedName>
    <definedName name="BO8BA7B8A054E24DCCBAFB85306FF867BF">#REF!</definedName>
    <definedName name="BO91A161DC2ABB4F09A67354E3E55F9EE1">#REF!</definedName>
    <definedName name="BO9390474FC7424DE6A32F4922099FCCF8">#REF!</definedName>
    <definedName name="BO95446A1D099B46D893F401D50FB21E5C">#REF!</definedName>
    <definedName name="BO9850106A91D14A698B005432797F81F6">#REF!</definedName>
    <definedName name="BO9961C54650E44D17BA23C6ADC0646907">#REF!</definedName>
    <definedName name="BO9D0CB216E0544DD09725E9FB888A743B">#REF!</definedName>
    <definedName name="BO9D2C7CBB444844279382E136863E4ADA">#REF!</definedName>
    <definedName name="BO9FC08789D0B2436DBB99FA845708B55C">#REF!</definedName>
    <definedName name="BOA340F7307C1341D58929844BC4FDD40C">#REF!</definedName>
    <definedName name="BOA3EE49C7DF584444B69CBF74258A2C50">#REF!</definedName>
    <definedName name="BOA717ECE9A59D4447AFD9CA4BA009B1D6">#REF!</definedName>
    <definedName name="BOB2B28AE6C39D45A386EA3C535D6FDB14">#REF!</definedName>
    <definedName name="BOB3BD048B1B634D35B40B396506F175E1">#REF!</definedName>
    <definedName name="BOB73D67DB7DD84F1483E23806799EAFD3">#REF!</definedName>
    <definedName name="BOB86AA9CBBEA4422D8FF03526AFFEB681">#REF!</definedName>
    <definedName name="BOBA02DBB3FA6A4279A60B825D7F6A9B15">#REF!</definedName>
    <definedName name="BOBCF06CB85BEB48098B96982F8CEE20ED">#REF!</definedName>
    <definedName name="BOC40F22AF54964FF4A0AB1F7343771E89">#REF!</definedName>
    <definedName name="BOCA63D8689F2E43198B2C484E94781457">#REF!</definedName>
    <definedName name="BOD74EE68598C547D1889988B6159191DC">#REF!</definedName>
    <definedName name="BODD3E92A065794D9BBDA36732F1C7E774">#REF!</definedName>
    <definedName name="BODDF6324C59984A4E98182073BDDEA0CE">#REF!</definedName>
    <definedName name="BODE63B2A67EE449EF87AA4D5A47791317">#REF!</definedName>
    <definedName name="BOE038EBD19A0E4D00ADB923C81BBE6FC7">#REF!</definedName>
    <definedName name="BOE165AF92DC9A4AB9B3139170C8766BF5">#REF!</definedName>
    <definedName name="BOE9ACAB1AA25347148AEE386C2D7E252C">#REF!</definedName>
    <definedName name="BOF6141C50437743169AB48DD35C4B8FF2">#REF!</definedName>
    <definedName name="BOF99D5B5197704B9E8A6267D030D8034D">#REF!</definedName>
    <definedName name="BOF9EE91DEE6C144B4AB1E64EDE53D2279">#REF!</definedName>
    <definedName name="BOFAC9F873773A4C4AA05CC70421B749AF">#REF!</definedName>
    <definedName name="BOFB6F543B78774AB5B5000F5A7B0E4B09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BV_SHARE_ACT_OR_EST">"c3587"</definedName>
    <definedName name="IQ_BV_SHARE_EST">"c3541"</definedName>
    <definedName name="IQ_BV_SHARE_HIGH_EST">"c3542"</definedName>
    <definedName name="IQ_BV_SHARE_LOW_EST">"c3543"</definedName>
    <definedName name="IQ_BV_SHARE_MEDIAN_EST">"c3544"</definedName>
    <definedName name="IQ_BV_SHARE_NUM_EST">"c3539"</definedName>
    <definedName name="IQ_BV_SHARE_STDDEV_EST">"c3540"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ACT_OR_EST">"c3584"</definedName>
    <definedName name="IQ_CAPEX_BNK">"c110"</definedName>
    <definedName name="IQ_CAPEX_BR">"c111"</definedName>
    <definedName name="IQ_CAPEX_EST">"c3523"</definedName>
    <definedName name="IQ_CAPEX_FIN">"c112"</definedName>
    <definedName name="IQ_CAPEX_HIGH_EST">"c3524"</definedName>
    <definedName name="IQ_CAPEX_INS">"c113"</definedName>
    <definedName name="IQ_CAPEX_LOW_EST">"c3525"</definedName>
    <definedName name="IQ_CAPEX_MEDIAN_EST">"c3526"</definedName>
    <definedName name="IQ_CAPEX_NUM_EST">"c3521"</definedName>
    <definedName name="IQ_CAPEX_STDDEV_EST">"c3522"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Q_INC">"c3498"</definedName>
    <definedName name="IQ_EBIT_EQ_INC_EXCL_SBC">"c3502"</definedName>
    <definedName name="IQ_EBIT_EST">"c1681"</definedName>
    <definedName name="IQ_EBIT_EXCL_SBC">"c3082"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XCL_SBC">"c3081"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BV_SHARE">"c3549"</definedName>
    <definedName name="IQ_EST_ACT_CAPEX">"c3546"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ET_DEBT">"c3545"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TURN_ASSETS">"c3547"</definedName>
    <definedName name="IQ_EST_ACT_RETURN_EQUITY">"c3548"</definedName>
    <definedName name="IQ_EST_ACT_REV">"c2113"</definedName>
    <definedName name="IQ_EST_CAPEX_GROWTH_1YR">"c3588"</definedName>
    <definedName name="IQ_EST_CAPEX_GROWTH_2YR">"c3589"</definedName>
    <definedName name="IQ_EST_CAPEX_GROWTH_Q_1YR">"c3590"</definedName>
    <definedName name="IQ_EST_CAPEX_SEQ_GROWTH_Q">"c3591"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PAYOUT_RATIO">"c3492"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ACT_OR_EST">"c3583"</definedName>
    <definedName name="IQ_NET_DEBT_EBITDA">"c750"</definedName>
    <definedName name="IQ_NET_DEBT_EBITDA_CAPEX">"c2949"</definedName>
    <definedName name="IQ_NET_DEBT_EST">"c3517"</definedName>
    <definedName name="IQ_NET_DEBT_HIGH_EST">"c3518"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DEBT_LOW_EST">"c3519"</definedName>
    <definedName name="IQ_NET_DEBT_MEDIAN_EST">"c3520"</definedName>
    <definedName name="IQ_NET_DEBT_NUM_EST">"c3515"</definedName>
    <definedName name="IQ_NET_DEBT_STDDEV_EST">"c3516"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ACT_OR_EST">"c3585"</definedName>
    <definedName name="IQ_RETURN_ASSETS_BANK">"c1114"</definedName>
    <definedName name="IQ_RETURN_ASSETS_BROK">"c1115"</definedName>
    <definedName name="IQ_RETURN_ASSETS_EST">"c3529"</definedName>
    <definedName name="IQ_RETURN_ASSETS_FS">"c1116"</definedName>
    <definedName name="IQ_RETURN_ASSETS_HIGH_EST">"c3530"</definedName>
    <definedName name="IQ_RETURN_ASSETS_LOW_EST">"c3531"</definedName>
    <definedName name="IQ_RETURN_ASSETS_MEDIAN_EST">"c3532"</definedName>
    <definedName name="IQ_RETURN_ASSETS_NUM_EST">"c3527"</definedName>
    <definedName name="IQ_RETURN_ASSETS_STDDEV_EST">"c3528"</definedName>
    <definedName name="IQ_RETURN_CAPITAL">"c1117"</definedName>
    <definedName name="IQ_RETURN_EQUITY">"c1118"</definedName>
    <definedName name="IQ_RETURN_EQUITY_ACT_OR_EST">"c3586"</definedName>
    <definedName name="IQ_RETURN_EQUITY_BANK">"c1119"</definedName>
    <definedName name="IQ_RETURN_EQUITY_BROK">"c1120"</definedName>
    <definedName name="IQ_RETURN_EQUITY_EST">"c3535"</definedName>
    <definedName name="IQ_RETURN_EQUITY_FS">"c1121"</definedName>
    <definedName name="IQ_RETURN_EQUITY_HIGH_EST">"c3536"</definedName>
    <definedName name="IQ_RETURN_EQUITY_LOW_EST">"c3537"</definedName>
    <definedName name="IQ_RETURN_EQUITY_MEDIAN_EST">"c3538"</definedName>
    <definedName name="IQ_RETURN_EQUITY_NUM_EST">"c3533"</definedName>
    <definedName name="IQ_RETURN_EQUITY_STDDEV_EST">"c3534"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39343.8148263889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wrn.All._.Pages.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xlnm.Print_Area" localSheetId="0">инвестиции!$A$1:$C$60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D18" i="4"/>
  <c r="D21" i="4" s="1"/>
  <c r="C15" i="4"/>
  <c r="C12" i="4"/>
  <c r="C10" i="4"/>
  <c r="C8" i="4"/>
  <c r="C6" i="4"/>
  <c r="C18" i="4" l="1"/>
  <c r="C21" i="4" s="1"/>
  <c r="B64" i="2" l="1"/>
</calcChain>
</file>

<file path=xl/comments1.xml><?xml version="1.0" encoding="utf-8"?>
<comments xmlns="http://schemas.openxmlformats.org/spreadsheetml/2006/main">
  <authors>
    <author>Toshiba007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Toshiba007: закуп всех товаров/ продуктов и упаковки минус товарный остаток по ревизии на конец месяца.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Toshiba007:</t>
        </r>
        <r>
          <rPr>
            <sz val="9"/>
            <color indexed="81"/>
            <rFont val="Tahoma"/>
            <family val="2"/>
            <charset val="204"/>
          </rPr>
          <t xml:space="preserve">
дополнительно предоставить в УК  штатное расписание и график выхода поваров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Toshiba007:</t>
        </r>
        <r>
          <rPr>
            <sz val="9"/>
            <color indexed="81"/>
            <rFont val="Tahoma"/>
            <family val="2"/>
            <charset val="204"/>
          </rPr>
          <t xml:space="preserve">
предоставить в УК штатное расписание и график работы 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Toshiba007:</t>
        </r>
        <r>
          <rPr>
            <sz val="9"/>
            <color indexed="81"/>
            <rFont val="Tahoma"/>
            <family val="2"/>
            <charset val="204"/>
          </rPr>
          <t xml:space="preserve">
система мотивации, выход +сдельно 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Toshiba007:</t>
        </r>
        <r>
          <rPr>
            <sz val="9"/>
            <color indexed="81"/>
            <rFont val="Tahoma"/>
            <family val="2"/>
            <charset val="204"/>
          </rPr>
          <t xml:space="preserve">
какие агрегаторы подключены, эквайринг -1,6% от всех поступлений с терминалов 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Toshiba007:</t>
        </r>
        <r>
          <rPr>
            <sz val="9"/>
            <color indexed="81"/>
            <rFont val="Tahoma"/>
            <family val="2"/>
            <charset val="204"/>
          </rPr>
          <t xml:space="preserve">
план МА за прошедший период, остаток рекламной продукции, листовки буклеты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Toshiba007:</t>
        </r>
        <r>
          <rPr>
            <sz val="9"/>
            <color indexed="81"/>
            <rFont val="Tahoma"/>
            <family val="2"/>
            <charset val="204"/>
          </rPr>
          <t xml:space="preserve">
ремонт оборудования, непредвиденные расходы</t>
        </r>
      </text>
    </comment>
  </commentList>
</comments>
</file>

<file path=xl/sharedStrings.xml><?xml version="1.0" encoding="utf-8"?>
<sst xmlns="http://schemas.openxmlformats.org/spreadsheetml/2006/main" count="105" uniqueCount="103">
  <si>
    <t>Характеристики проекта</t>
  </si>
  <si>
    <t>Данные</t>
  </si>
  <si>
    <t>Комментарии</t>
  </si>
  <si>
    <t>Система налогообложения</t>
  </si>
  <si>
    <t>Режим работы будущего предприятия</t>
  </si>
  <si>
    <t>Комментарии</t>
  </si>
  <si>
    <t>Аренда</t>
  </si>
  <si>
    <t xml:space="preserve">Аренда помещения в месяц </t>
  </si>
  <si>
    <t xml:space="preserve">Монтаж электросети </t>
  </si>
  <si>
    <t>Материалы</t>
  </si>
  <si>
    <t>Ремонт</t>
  </si>
  <si>
    <t xml:space="preserve">Освещение </t>
  </si>
  <si>
    <t>IIKO лицензия/мес</t>
  </si>
  <si>
    <t>Программное обеспечение</t>
  </si>
  <si>
    <t>Обесечительный платеж</t>
  </si>
  <si>
    <t>Паушальный взнос</t>
  </si>
  <si>
    <t xml:space="preserve">ИНВЕСТИЦИОННАЯ МОДЕЛЬ </t>
  </si>
  <si>
    <t>СТРИТ(доставки  и сам заберу)</t>
  </si>
  <si>
    <t>Городок</t>
  </si>
  <si>
    <t>11:00 - 22:00</t>
  </si>
  <si>
    <t>Средний чек (руб)</t>
  </si>
  <si>
    <t>Формат</t>
  </si>
  <si>
    <t>Площадь помещения (м2)</t>
  </si>
  <si>
    <t>Пакет франшизы</t>
  </si>
  <si>
    <t xml:space="preserve">Состояние помещения </t>
  </si>
  <si>
    <t>Чистовая отделка</t>
  </si>
  <si>
    <t>ОКВЭД</t>
  </si>
  <si>
    <t>ОПФ</t>
  </si>
  <si>
    <t>численность населения до 50 тыс чел.</t>
  </si>
  <si>
    <t>популярный и эффективный формат</t>
  </si>
  <si>
    <t>подготовка стен под покраску, выводы мокрых точек, вент канал отдельный от жилых помещений, 220 и/или 380, мощность от 10 кВ</t>
  </si>
  <si>
    <t>по согласованию с УК</t>
  </si>
  <si>
    <t>Локация</t>
  </si>
  <si>
    <t>жилой мкр</t>
  </si>
  <si>
    <t>первая линия в жилом мкр, центральная улица в городе, павильон, помещение в ТРЦ</t>
  </si>
  <si>
    <t xml:space="preserve">Количество заказов в день </t>
  </si>
  <si>
    <t>Подготовка инженерии</t>
  </si>
  <si>
    <t>Монтаж сети водоснабжения/отведения</t>
  </si>
  <si>
    <t>Монтаж вытяжки</t>
  </si>
  <si>
    <t>Отделочные работы</t>
  </si>
  <si>
    <t>Рисоварка (2 ед)</t>
  </si>
  <si>
    <t>Фритюр(1-2 секционный)</t>
  </si>
  <si>
    <t>Плита индукция</t>
  </si>
  <si>
    <t>Гриль Саламандер</t>
  </si>
  <si>
    <t>Столы, ванны моечные, стеллажи</t>
  </si>
  <si>
    <t xml:space="preserve">Оборудование </t>
  </si>
  <si>
    <t>Прочее кухонное оснащение( ножи, доски, гастротара)</t>
  </si>
  <si>
    <t>Малое  электрооборудование(весы, блендер, таймер, термодатчик)</t>
  </si>
  <si>
    <t>Интернет</t>
  </si>
  <si>
    <t>Смартфон</t>
  </si>
  <si>
    <t>Стойка отдачи готовых блюд( рабочее место администратора)</t>
  </si>
  <si>
    <t xml:space="preserve">Оформление интерьера ( барные столы, стулья) </t>
  </si>
  <si>
    <t xml:space="preserve">Сырье и упаковка </t>
  </si>
  <si>
    <t>Хозтовары</t>
  </si>
  <si>
    <t xml:space="preserve">IIKO установка и настройка </t>
  </si>
  <si>
    <t xml:space="preserve">Регистрация ИП </t>
  </si>
  <si>
    <t>Видеонаблюдение, модем, роутер</t>
  </si>
  <si>
    <t>Оформление входной группы</t>
  </si>
  <si>
    <t>Стаф зона</t>
  </si>
  <si>
    <t>Термобоксы и спецодежда персонал</t>
  </si>
  <si>
    <t xml:space="preserve">Прочие расходы </t>
  </si>
  <si>
    <t>Уголок покупателя</t>
  </si>
  <si>
    <t xml:space="preserve">Вывеска +согласование </t>
  </si>
  <si>
    <t>Монтаж</t>
  </si>
  <si>
    <t xml:space="preserve">Итого </t>
  </si>
  <si>
    <t xml:space="preserve">зависит от численности населения в городе </t>
  </si>
  <si>
    <t>Упаковка брендинг (на 1 мес)</t>
  </si>
  <si>
    <t>Товарный запас (на 10 дней)</t>
  </si>
  <si>
    <t xml:space="preserve">Сенсорный POS-терминал IIKO фронт </t>
  </si>
  <si>
    <t>Реклама и Маркетинг для пакета франшизы "ГОРОДОК"/мес</t>
  </si>
  <si>
    <t>Холодильное обрудование (2 ед)</t>
  </si>
  <si>
    <t xml:space="preserve">Кассовое оборудование(Атол +ЭЦП +ОФД 36) </t>
  </si>
  <si>
    <t>Город</t>
  </si>
  <si>
    <t>Численность населения в зоне доставки</t>
  </si>
  <si>
    <t>план</t>
  </si>
  <si>
    <t>факт</t>
  </si>
  <si>
    <t xml:space="preserve">Выручка за месяц </t>
  </si>
  <si>
    <t xml:space="preserve">план </t>
  </si>
  <si>
    <t>Продукты и упаковка</t>
  </si>
  <si>
    <t xml:space="preserve">Зарплата Кухня </t>
  </si>
  <si>
    <t>Зарплата Зал</t>
  </si>
  <si>
    <t>Курьерская служба</t>
  </si>
  <si>
    <t>Комиссия агрегаторы, эквайринг</t>
  </si>
  <si>
    <t xml:space="preserve">Роялти </t>
  </si>
  <si>
    <t>Реклама</t>
  </si>
  <si>
    <t>Комунальные расходы</t>
  </si>
  <si>
    <t xml:space="preserve">Форс-мажор </t>
  </si>
  <si>
    <t xml:space="preserve">Соц сети и таргет </t>
  </si>
  <si>
    <t>енвд/патент</t>
  </si>
  <si>
    <t xml:space="preserve">Прибыль </t>
  </si>
  <si>
    <t>Рентабельность</t>
  </si>
  <si>
    <t>25-30%</t>
  </si>
  <si>
    <t>1мес</t>
  </si>
  <si>
    <t>Единвый налог /соц</t>
  </si>
  <si>
    <t>от 40 до 80 м2</t>
  </si>
  <si>
    <t>ООО</t>
  </si>
  <si>
    <t>Единый налог</t>
  </si>
  <si>
    <t>единый налог</t>
  </si>
  <si>
    <t>Деятельность ресторанов</t>
  </si>
  <si>
    <t xml:space="preserve">бесплатно самостоятельно / 300 руб. агентство </t>
  </si>
  <si>
    <t>с депозитом за последний месяц</t>
  </si>
  <si>
    <t>Затраты(руб.)</t>
  </si>
  <si>
    <t>Всего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</si>
</sst>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\ &quot;₽&quot;"/>
  </numFmts>
  <fonts count="1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3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166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left" vertical="center"/>
    </xf>
    <xf numFmtId="4" fontId="3" fillId="2" borderId="8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0" fillId="0" borderId="0" xfId="0" applyFont="1"/>
    <xf numFmtId="0" fontId="1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3" fontId="11" fillId="0" borderId="1" xfId="0" applyNumberFormat="1" applyFont="1" applyFill="1" applyBorder="1"/>
    <xf numFmtId="9" fontId="11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4" xfId="0" applyNumberFormat="1" applyFont="1" applyFill="1" applyBorder="1"/>
    <xf numFmtId="3" fontId="13" fillId="0" borderId="5" xfId="0" applyNumberFormat="1" applyFont="1" applyFill="1" applyBorder="1"/>
    <xf numFmtId="3" fontId="13" fillId="0" borderId="4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11" fillId="0" borderId="0" xfId="0" applyFont="1" applyAlignment="1"/>
    <xf numFmtId="0" fontId="11" fillId="3" borderId="6" xfId="0" applyFont="1" applyFill="1" applyBorder="1" applyAlignment="1">
      <alignment horizontal="center"/>
    </xf>
    <xf numFmtId="3" fontId="11" fillId="3" borderId="1" xfId="0" applyNumberFormat="1" applyFont="1" applyFill="1" applyBorder="1"/>
    <xf numFmtId="0" fontId="13" fillId="3" borderId="1" xfId="0" applyFont="1" applyFill="1" applyBorder="1"/>
    <xf numFmtId="9" fontId="11" fillId="3" borderId="6" xfId="0" applyNumberFormat="1" applyFont="1" applyFill="1" applyBorder="1" applyAlignment="1">
      <alignment horizontal="center"/>
    </xf>
    <xf numFmtId="9" fontId="11" fillId="3" borderId="1" xfId="0" applyNumberFormat="1" applyFont="1" applyFill="1" applyBorder="1"/>
    <xf numFmtId="3" fontId="13" fillId="3" borderId="4" xfId="0" applyNumberFormat="1" applyFont="1" applyFill="1" applyBorder="1"/>
    <xf numFmtId="0" fontId="11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01373"/>
      <color rgb="FFFF00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650"/>
  <sheetViews>
    <sheetView zoomScaleNormal="100" zoomScalePageLayoutView="90" workbookViewId="0">
      <selection activeCell="A29" sqref="A29"/>
    </sheetView>
  </sheetViews>
  <sheetFormatPr defaultColWidth="8.85546875" defaultRowHeight="12.75" x14ac:dyDescent="0.2"/>
  <cols>
    <col min="1" max="1" width="64.28515625" style="4" customWidth="1"/>
    <col min="2" max="2" width="30.85546875" style="4" customWidth="1"/>
    <col min="3" max="3" width="121.5703125" style="8" customWidth="1"/>
    <col min="4" max="16384" width="8.85546875" style="3"/>
  </cols>
  <sheetData>
    <row r="1" spans="1:3" x14ac:dyDescent="0.2">
      <c r="A1" s="66" t="s">
        <v>16</v>
      </c>
      <c r="B1" s="66"/>
      <c r="C1" s="66"/>
    </row>
    <row r="2" spans="1:3" x14ac:dyDescent="0.2">
      <c r="A2" s="66"/>
      <c r="B2" s="66"/>
      <c r="C2" s="66"/>
    </row>
    <row r="3" spans="1:3" x14ac:dyDescent="0.2">
      <c r="A3" s="67"/>
      <c r="B3" s="67"/>
      <c r="C3" s="67"/>
    </row>
    <row r="4" spans="1:3" ht="15" customHeight="1" x14ac:dyDescent="0.2">
      <c r="A4" s="31" t="s">
        <v>0</v>
      </c>
      <c r="B4" s="32" t="s">
        <v>1</v>
      </c>
      <c r="C4" s="33" t="s">
        <v>2</v>
      </c>
    </row>
    <row r="5" spans="1:3" ht="15" customHeight="1" x14ac:dyDescent="0.2">
      <c r="A5" s="13" t="s">
        <v>21</v>
      </c>
      <c r="B5" s="19" t="s">
        <v>17</v>
      </c>
      <c r="C5" s="12" t="s">
        <v>29</v>
      </c>
    </row>
    <row r="6" spans="1:3" ht="15" customHeight="1" x14ac:dyDescent="0.2">
      <c r="A6" s="13" t="s">
        <v>23</v>
      </c>
      <c r="B6" s="18" t="s">
        <v>18</v>
      </c>
      <c r="C6" s="11" t="s">
        <v>28</v>
      </c>
    </row>
    <row r="7" spans="1:3" ht="15" customHeight="1" x14ac:dyDescent="0.2">
      <c r="A7" s="14" t="s">
        <v>32</v>
      </c>
      <c r="B7" s="17" t="s">
        <v>33</v>
      </c>
      <c r="C7" s="12" t="s">
        <v>34</v>
      </c>
    </row>
    <row r="8" spans="1:3" ht="15" customHeight="1" x14ac:dyDescent="0.2">
      <c r="A8" s="15" t="s">
        <v>22</v>
      </c>
      <c r="B8" s="17">
        <v>60</v>
      </c>
      <c r="C8" s="11" t="s">
        <v>94</v>
      </c>
    </row>
    <row r="9" spans="1:3" ht="15" customHeight="1" x14ac:dyDescent="0.2">
      <c r="A9" s="13" t="s">
        <v>24</v>
      </c>
      <c r="B9" s="19" t="s">
        <v>25</v>
      </c>
      <c r="C9" s="20" t="s">
        <v>30</v>
      </c>
    </row>
    <row r="10" spans="1:3" ht="15" customHeight="1" x14ac:dyDescent="0.2">
      <c r="A10" s="14" t="s">
        <v>27</v>
      </c>
      <c r="B10" s="21" t="s">
        <v>95</v>
      </c>
      <c r="C10" s="22" t="s">
        <v>95</v>
      </c>
    </row>
    <row r="11" spans="1:3" ht="15" customHeight="1" x14ac:dyDescent="0.2">
      <c r="A11" s="16" t="s">
        <v>3</v>
      </c>
      <c r="B11" s="23" t="s">
        <v>96</v>
      </c>
      <c r="C11" s="11" t="s">
        <v>97</v>
      </c>
    </row>
    <row r="12" spans="1:3" ht="15" customHeight="1" x14ac:dyDescent="0.2">
      <c r="A12" s="14" t="s">
        <v>26</v>
      </c>
      <c r="B12" s="19">
        <v>56100</v>
      </c>
      <c r="C12" s="20" t="s">
        <v>98</v>
      </c>
    </row>
    <row r="13" spans="1:3" ht="15" customHeight="1" x14ac:dyDescent="0.2">
      <c r="A13" s="16" t="s">
        <v>4</v>
      </c>
      <c r="B13" s="24" t="s">
        <v>19</v>
      </c>
      <c r="C13" s="12" t="s">
        <v>31</v>
      </c>
    </row>
    <row r="14" spans="1:3" ht="15" customHeight="1" x14ac:dyDescent="0.2">
      <c r="A14" s="14" t="s">
        <v>20</v>
      </c>
      <c r="B14" s="25">
        <v>29</v>
      </c>
      <c r="C14" s="26"/>
    </row>
    <row r="15" spans="1:3" ht="15" customHeight="1" x14ac:dyDescent="0.2">
      <c r="A15" s="15" t="s">
        <v>35</v>
      </c>
      <c r="B15" s="28">
        <v>35</v>
      </c>
      <c r="C15" s="27"/>
    </row>
    <row r="16" spans="1:3" ht="28.5" customHeight="1" x14ac:dyDescent="0.2">
      <c r="A16" s="71"/>
      <c r="B16" s="72"/>
      <c r="C16" s="72"/>
    </row>
    <row r="17" spans="1:3" s="1" customFormat="1" ht="15" customHeight="1" x14ac:dyDescent="0.2">
      <c r="A17" s="68" t="s">
        <v>102</v>
      </c>
      <c r="B17" s="69" t="s">
        <v>101</v>
      </c>
      <c r="C17" s="70" t="s">
        <v>5</v>
      </c>
    </row>
    <row r="18" spans="1:3" s="1" customFormat="1" ht="15" customHeight="1" x14ac:dyDescent="0.2">
      <c r="A18" s="68"/>
      <c r="B18" s="69"/>
      <c r="C18" s="70"/>
    </row>
    <row r="19" spans="1:3" s="1" customFormat="1" ht="15" customHeight="1" x14ac:dyDescent="0.2">
      <c r="A19" s="7" t="s">
        <v>55</v>
      </c>
      <c r="B19" s="74">
        <v>0</v>
      </c>
      <c r="C19" s="34" t="s">
        <v>99</v>
      </c>
    </row>
    <row r="20" spans="1:3" s="1" customFormat="1" ht="15" customHeight="1" x14ac:dyDescent="0.2">
      <c r="A20" s="7" t="s">
        <v>15</v>
      </c>
      <c r="B20" s="75">
        <v>3000</v>
      </c>
      <c r="C20" s="34" t="s">
        <v>65</v>
      </c>
    </row>
    <row r="21" spans="1:3" s="1" customFormat="1" ht="15" customHeight="1" x14ac:dyDescent="0.2">
      <c r="A21" s="7" t="s">
        <v>6</v>
      </c>
      <c r="B21" s="75">
        <v>2600</v>
      </c>
      <c r="C21" s="34" t="s">
        <v>100</v>
      </c>
    </row>
    <row r="22" spans="1:3" s="1" customFormat="1" ht="15" customHeight="1" x14ac:dyDescent="0.2">
      <c r="A22" s="2" t="s">
        <v>7</v>
      </c>
      <c r="B22" s="76">
        <v>1300</v>
      </c>
      <c r="C22" s="35"/>
    </row>
    <row r="23" spans="1:3" s="1" customFormat="1" ht="15" customHeight="1" x14ac:dyDescent="0.2">
      <c r="A23" s="2" t="s">
        <v>14</v>
      </c>
      <c r="B23" s="76">
        <v>1300</v>
      </c>
      <c r="C23" s="35"/>
    </row>
    <row r="24" spans="1:3" s="1" customFormat="1" ht="15" customHeight="1" x14ac:dyDescent="0.2">
      <c r="A24" s="7" t="s">
        <v>36</v>
      </c>
      <c r="B24" s="75">
        <v>1500</v>
      </c>
      <c r="C24" s="34"/>
    </row>
    <row r="25" spans="1:3" ht="18.95" customHeight="1" x14ac:dyDescent="0.2">
      <c r="A25" s="2" t="s">
        <v>38</v>
      </c>
      <c r="B25" s="76">
        <v>400</v>
      </c>
      <c r="C25" s="36"/>
    </row>
    <row r="26" spans="1:3" ht="18.95" customHeight="1" x14ac:dyDescent="0.2">
      <c r="A26" s="2" t="s">
        <v>8</v>
      </c>
      <c r="B26" s="76">
        <v>600</v>
      </c>
      <c r="C26" s="35"/>
    </row>
    <row r="27" spans="1:3" ht="18.95" customHeight="1" x14ac:dyDescent="0.2">
      <c r="A27" s="2" t="s">
        <v>37</v>
      </c>
      <c r="B27" s="76">
        <v>500</v>
      </c>
      <c r="C27" s="35"/>
    </row>
    <row r="28" spans="1:3" s="1" customFormat="1" ht="15" customHeight="1" x14ac:dyDescent="0.2">
      <c r="A28" s="7" t="s">
        <v>10</v>
      </c>
      <c r="B28" s="75">
        <v>2000</v>
      </c>
      <c r="C28" s="34"/>
    </row>
    <row r="29" spans="1:3" s="1" customFormat="1" ht="15" customHeight="1" x14ac:dyDescent="0.2">
      <c r="A29" s="2" t="s">
        <v>39</v>
      </c>
      <c r="B29" s="76">
        <v>700</v>
      </c>
      <c r="C29" s="34"/>
    </row>
    <row r="30" spans="1:3" s="1" customFormat="1" ht="15" customHeight="1" x14ac:dyDescent="0.2">
      <c r="A30" s="2" t="s">
        <v>9</v>
      </c>
      <c r="B30" s="76">
        <v>800</v>
      </c>
      <c r="C30" s="34"/>
    </row>
    <row r="31" spans="1:3" s="1" customFormat="1" ht="15" customHeight="1" x14ac:dyDescent="0.2">
      <c r="A31" s="2" t="s">
        <v>48</v>
      </c>
      <c r="B31" s="76">
        <v>100</v>
      </c>
      <c r="C31" s="34"/>
    </row>
    <row r="32" spans="1:3" ht="15" customHeight="1" x14ac:dyDescent="0.2">
      <c r="A32" s="2" t="s">
        <v>11</v>
      </c>
      <c r="B32" s="76">
        <v>400</v>
      </c>
      <c r="C32" s="35"/>
    </row>
    <row r="33" spans="1:3" s="1" customFormat="1" ht="15" customHeight="1" x14ac:dyDescent="0.2">
      <c r="A33" s="7" t="s">
        <v>45</v>
      </c>
      <c r="B33" s="75">
        <v>10000</v>
      </c>
      <c r="C33" s="34"/>
    </row>
    <row r="34" spans="1:3" ht="15" customHeight="1" x14ac:dyDescent="0.2">
      <c r="A34" s="2" t="s">
        <v>70</v>
      </c>
      <c r="B34" s="76">
        <v>2000</v>
      </c>
      <c r="C34" s="37"/>
    </row>
    <row r="35" spans="1:3" ht="15" customHeight="1" x14ac:dyDescent="0.2">
      <c r="A35" s="2" t="s">
        <v>40</v>
      </c>
      <c r="B35" s="76">
        <v>600</v>
      </c>
      <c r="C35" s="37"/>
    </row>
    <row r="36" spans="1:3" ht="15" customHeight="1" x14ac:dyDescent="0.2">
      <c r="A36" s="2" t="s">
        <v>41</v>
      </c>
      <c r="B36" s="76">
        <v>350</v>
      </c>
      <c r="C36" s="37"/>
    </row>
    <row r="37" spans="1:3" ht="15" customHeight="1" x14ac:dyDescent="0.2">
      <c r="A37" s="2" t="s">
        <v>42</v>
      </c>
      <c r="B37" s="76">
        <v>200</v>
      </c>
      <c r="C37" s="37"/>
    </row>
    <row r="38" spans="1:3" ht="15" customHeight="1" x14ac:dyDescent="0.2">
      <c r="A38" s="2" t="s">
        <v>43</v>
      </c>
      <c r="B38" s="76">
        <v>400</v>
      </c>
      <c r="C38" s="9"/>
    </row>
    <row r="39" spans="1:3" ht="15" customHeight="1" x14ac:dyDescent="0.2">
      <c r="A39" s="2" t="s">
        <v>44</v>
      </c>
      <c r="B39" s="76">
        <v>1500</v>
      </c>
      <c r="C39" s="9"/>
    </row>
    <row r="40" spans="1:3" ht="15" customHeight="1" x14ac:dyDescent="0.2">
      <c r="A40" s="2" t="s">
        <v>47</v>
      </c>
      <c r="B40" s="76">
        <v>600</v>
      </c>
      <c r="C40" s="2"/>
    </row>
    <row r="41" spans="1:3" ht="15" customHeight="1" x14ac:dyDescent="0.2">
      <c r="A41" s="2" t="s">
        <v>46</v>
      </c>
      <c r="B41" s="76">
        <v>700</v>
      </c>
      <c r="C41" s="2"/>
    </row>
    <row r="42" spans="1:3" ht="15" customHeight="1" x14ac:dyDescent="0.2">
      <c r="A42" s="2" t="s">
        <v>68</v>
      </c>
      <c r="B42" s="76">
        <v>1200</v>
      </c>
      <c r="C42" s="2"/>
    </row>
    <row r="43" spans="1:3" ht="15" customHeight="1" x14ac:dyDescent="0.2">
      <c r="A43" s="2" t="s">
        <v>71</v>
      </c>
      <c r="B43" s="76">
        <v>1050</v>
      </c>
      <c r="C43" s="2"/>
    </row>
    <row r="44" spans="1:3" ht="15" customHeight="1" x14ac:dyDescent="0.2">
      <c r="A44" s="2" t="s">
        <v>56</v>
      </c>
      <c r="B44" s="76">
        <v>600</v>
      </c>
      <c r="C44" s="35"/>
    </row>
    <row r="45" spans="1:3" ht="15" customHeight="1" x14ac:dyDescent="0.2">
      <c r="A45" s="2" t="s">
        <v>49</v>
      </c>
      <c r="B45" s="76">
        <v>300</v>
      </c>
      <c r="C45" s="35"/>
    </row>
    <row r="46" spans="1:3" ht="15" customHeight="1" x14ac:dyDescent="0.2">
      <c r="A46" s="2" t="s">
        <v>51</v>
      </c>
      <c r="B46" s="76">
        <v>0</v>
      </c>
      <c r="C46" s="35"/>
    </row>
    <row r="47" spans="1:3" ht="15" customHeight="1" x14ac:dyDescent="0.2">
      <c r="A47" s="2" t="s">
        <v>50</v>
      </c>
      <c r="B47" s="76">
        <v>1000</v>
      </c>
      <c r="C47" s="35"/>
    </row>
    <row r="48" spans="1:3" s="1" customFormat="1" ht="15" customHeight="1" x14ac:dyDescent="0.2">
      <c r="A48" s="7" t="s">
        <v>52</v>
      </c>
      <c r="B48" s="75">
        <v>3000</v>
      </c>
      <c r="C48" s="34"/>
    </row>
    <row r="49" spans="1:3" ht="15" customHeight="1" x14ac:dyDescent="0.2">
      <c r="A49" s="6" t="s">
        <v>67</v>
      </c>
      <c r="B49" s="76">
        <v>2000</v>
      </c>
      <c r="C49" s="35"/>
    </row>
    <row r="50" spans="1:3" ht="15" customHeight="1" x14ac:dyDescent="0.2">
      <c r="A50" s="2" t="s">
        <v>66</v>
      </c>
      <c r="B50" s="76">
        <v>1500</v>
      </c>
      <c r="C50" s="35"/>
    </row>
    <row r="51" spans="1:3" ht="15" customHeight="1" x14ac:dyDescent="0.2">
      <c r="A51" s="2" t="s">
        <v>53</v>
      </c>
      <c r="B51" s="76">
        <v>500</v>
      </c>
      <c r="C51" s="35"/>
    </row>
    <row r="52" spans="1:3" s="1" customFormat="1" ht="15" customHeight="1" x14ac:dyDescent="0.2">
      <c r="A52" s="7" t="s">
        <v>13</v>
      </c>
      <c r="B52" s="75">
        <v>700</v>
      </c>
      <c r="C52" s="34"/>
    </row>
    <row r="53" spans="1:3" ht="15" customHeight="1" x14ac:dyDescent="0.2">
      <c r="A53" s="5" t="s">
        <v>54</v>
      </c>
      <c r="B53" s="77">
        <v>400</v>
      </c>
      <c r="C53" s="35"/>
    </row>
    <row r="54" spans="1:3" ht="15" customHeight="1" x14ac:dyDescent="0.2">
      <c r="A54" s="5" t="s">
        <v>12</v>
      </c>
      <c r="B54" s="77">
        <v>300</v>
      </c>
      <c r="C54" s="35"/>
    </row>
    <row r="55" spans="1:3" s="1" customFormat="1" ht="15" customHeight="1" x14ac:dyDescent="0.2">
      <c r="A55" s="7" t="s">
        <v>60</v>
      </c>
      <c r="B55" s="75">
        <v>1000</v>
      </c>
      <c r="C55" s="34"/>
    </row>
    <row r="56" spans="1:3" ht="15" customHeight="1" x14ac:dyDescent="0.2">
      <c r="A56" s="2" t="s">
        <v>58</v>
      </c>
      <c r="B56" s="76">
        <v>300</v>
      </c>
      <c r="C56" s="35"/>
    </row>
    <row r="57" spans="1:3" ht="15" customHeight="1" x14ac:dyDescent="0.2">
      <c r="A57" s="2" t="s">
        <v>59</v>
      </c>
      <c r="B57" s="76">
        <v>500</v>
      </c>
      <c r="C57" s="35"/>
    </row>
    <row r="58" spans="1:3" ht="15" customHeight="1" x14ac:dyDescent="0.2">
      <c r="A58" s="2" t="s">
        <v>61</v>
      </c>
      <c r="B58" s="76">
        <v>100</v>
      </c>
      <c r="C58" s="35"/>
    </row>
    <row r="59" spans="1:3" ht="15" customHeight="1" x14ac:dyDescent="0.2">
      <c r="A59" s="7" t="s">
        <v>57</v>
      </c>
      <c r="B59" s="75">
        <v>2200</v>
      </c>
      <c r="C59" s="34"/>
    </row>
    <row r="60" spans="1:3" ht="15" customHeight="1" x14ac:dyDescent="0.2">
      <c r="A60" s="6" t="s">
        <v>62</v>
      </c>
      <c r="B60" s="76">
        <v>1800</v>
      </c>
      <c r="C60" s="35"/>
    </row>
    <row r="61" spans="1:3" ht="15" customHeight="1" x14ac:dyDescent="0.2">
      <c r="A61" s="10" t="s">
        <v>63</v>
      </c>
      <c r="B61" s="76">
        <v>400</v>
      </c>
      <c r="C61" s="38"/>
    </row>
    <row r="62" spans="1:3" ht="15" customHeight="1" x14ac:dyDescent="0.2">
      <c r="A62" s="39" t="s">
        <v>69</v>
      </c>
      <c r="B62" s="78">
        <v>1000</v>
      </c>
      <c r="C62" s="40"/>
    </row>
    <row r="63" spans="1:3" ht="15" customHeight="1" x14ac:dyDescent="0.2">
      <c r="A63" s="29"/>
      <c r="B63" s="79"/>
    </row>
    <row r="64" spans="1:3" ht="15" customHeight="1" x14ac:dyDescent="0.2">
      <c r="A64" s="30" t="s">
        <v>64</v>
      </c>
      <c r="B64" s="80">
        <f>B59+B55+B52+B48+B33+B28+B24+B21+B20+B62</f>
        <v>27000</v>
      </c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</sheetData>
  <mergeCells count="5">
    <mergeCell ref="A1:C3"/>
    <mergeCell ref="A17:A18"/>
    <mergeCell ref="B17:B18"/>
    <mergeCell ref="C17:C18"/>
    <mergeCell ref="A16:C16"/>
  </mergeCells>
  <phoneticPr fontId="1" type="noConversion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D23"/>
  <sheetViews>
    <sheetView tabSelected="1" workbookViewId="0">
      <selection activeCell="H16" sqref="H16"/>
    </sheetView>
  </sheetViews>
  <sheetFormatPr defaultRowHeight="15" customHeight="1" x14ac:dyDescent="0.2"/>
  <cols>
    <col min="1" max="1" width="43.42578125" style="41" customWidth="1"/>
    <col min="2" max="2" width="14" style="41" customWidth="1"/>
    <col min="3" max="4" width="9.5703125" style="41" bestFit="1" customWidth="1"/>
  </cols>
  <sheetData>
    <row r="1" spans="1:4" ht="15" customHeight="1" x14ac:dyDescent="0.2">
      <c r="A1" s="58" t="s">
        <v>72</v>
      </c>
      <c r="B1" s="65"/>
      <c r="C1" s="56"/>
      <c r="D1" s="42"/>
    </row>
    <row r="2" spans="1:4" ht="15" customHeight="1" x14ac:dyDescent="0.2">
      <c r="A2" s="58" t="s">
        <v>73</v>
      </c>
      <c r="B2" s="65">
        <v>38000</v>
      </c>
      <c r="C2" s="57"/>
      <c r="D2" s="44"/>
    </row>
    <row r="3" spans="1:4" ht="15" customHeight="1" x14ac:dyDescent="0.2">
      <c r="A3" s="43"/>
      <c r="B3" s="43"/>
      <c r="C3" s="73" t="s">
        <v>92</v>
      </c>
      <c r="D3" s="73"/>
    </row>
    <row r="4" spans="1:4" ht="15" customHeight="1" x14ac:dyDescent="0.2">
      <c r="A4" s="43"/>
      <c r="B4" s="43"/>
      <c r="C4" s="45" t="s">
        <v>74</v>
      </c>
      <c r="D4" s="45" t="s">
        <v>75</v>
      </c>
    </row>
    <row r="5" spans="1:4" ht="15" customHeight="1" x14ac:dyDescent="0.2">
      <c r="A5" s="61" t="s">
        <v>76</v>
      </c>
      <c r="B5" s="59" t="s">
        <v>77</v>
      </c>
      <c r="C5" s="60">
        <v>30000</v>
      </c>
      <c r="D5" s="60">
        <v>28520</v>
      </c>
    </row>
    <row r="6" spans="1:4" ht="15" customHeight="1" x14ac:dyDescent="0.2">
      <c r="A6" s="46" t="s">
        <v>78</v>
      </c>
      <c r="B6" s="48">
        <v>0.21</v>
      </c>
      <c r="C6" s="47">
        <f>C5*B6</f>
        <v>6300</v>
      </c>
      <c r="D6" s="47">
        <v>6452</v>
      </c>
    </row>
    <row r="7" spans="1:4" ht="15" customHeight="1" x14ac:dyDescent="0.2">
      <c r="A7" s="46" t="s">
        <v>6</v>
      </c>
      <c r="B7" s="49">
        <v>2000</v>
      </c>
      <c r="C7" s="47">
        <v>1300</v>
      </c>
      <c r="D7" s="47">
        <v>1250</v>
      </c>
    </row>
    <row r="8" spans="1:4" ht="15" customHeight="1" x14ac:dyDescent="0.2">
      <c r="A8" s="46" t="s">
        <v>79</v>
      </c>
      <c r="B8" s="48">
        <v>0.16</v>
      </c>
      <c r="C8" s="47">
        <f>C5*B8</f>
        <v>4800</v>
      </c>
      <c r="D8" s="47">
        <v>5000</v>
      </c>
    </row>
    <row r="9" spans="1:4" ht="15" customHeight="1" x14ac:dyDescent="0.2">
      <c r="A9" s="46" t="s">
        <v>80</v>
      </c>
      <c r="B9" s="48">
        <v>0.06</v>
      </c>
      <c r="C9" s="47">
        <f>C5*B9</f>
        <v>1800</v>
      </c>
      <c r="D9" s="47">
        <v>2120</v>
      </c>
    </row>
    <row r="10" spans="1:4" ht="15" customHeight="1" x14ac:dyDescent="0.2">
      <c r="A10" s="46" t="s">
        <v>81</v>
      </c>
      <c r="B10" s="48">
        <v>7.0000000000000007E-2</v>
      </c>
      <c r="C10" s="47">
        <f>C5*B10</f>
        <v>2100</v>
      </c>
      <c r="D10" s="47">
        <v>1200</v>
      </c>
    </row>
    <row r="11" spans="1:4" ht="15" customHeight="1" x14ac:dyDescent="0.2">
      <c r="A11" s="46" t="s">
        <v>82</v>
      </c>
      <c r="B11" s="48">
        <v>0.04</v>
      </c>
      <c r="C11" s="47">
        <v>1000</v>
      </c>
      <c r="D11" s="47">
        <v>0</v>
      </c>
    </row>
    <row r="12" spans="1:4" ht="15" customHeight="1" x14ac:dyDescent="0.2">
      <c r="A12" s="46" t="s">
        <v>83</v>
      </c>
      <c r="B12" s="48">
        <v>0.03</v>
      </c>
      <c r="C12" s="47">
        <f>C5*B12</f>
        <v>900</v>
      </c>
      <c r="D12" s="47">
        <v>900</v>
      </c>
    </row>
    <row r="13" spans="1:4" ht="15" customHeight="1" x14ac:dyDescent="0.2">
      <c r="A13" s="46" t="s">
        <v>84</v>
      </c>
      <c r="B13" s="49">
        <v>2000</v>
      </c>
      <c r="C13" s="47">
        <v>2000</v>
      </c>
      <c r="D13" s="47">
        <v>1100</v>
      </c>
    </row>
    <row r="14" spans="1:4" ht="15" customHeight="1" x14ac:dyDescent="0.2">
      <c r="A14" s="46" t="s">
        <v>85</v>
      </c>
      <c r="B14" s="49">
        <v>15000</v>
      </c>
      <c r="C14" s="47">
        <v>300</v>
      </c>
      <c r="D14" s="47">
        <v>265</v>
      </c>
    </row>
    <row r="15" spans="1:4" ht="15" customHeight="1" x14ac:dyDescent="0.2">
      <c r="A15" s="46" t="s">
        <v>86</v>
      </c>
      <c r="B15" s="48">
        <v>0.01</v>
      </c>
      <c r="C15" s="47">
        <f>C5*B15</f>
        <v>300</v>
      </c>
      <c r="D15" s="47">
        <v>0</v>
      </c>
    </row>
    <row r="16" spans="1:4" ht="15" customHeight="1" x14ac:dyDescent="0.2">
      <c r="A16" s="46" t="s">
        <v>87</v>
      </c>
      <c r="B16" s="48"/>
      <c r="C16" s="47">
        <v>300</v>
      </c>
      <c r="D16" s="47">
        <v>100</v>
      </c>
    </row>
    <row r="17" spans="1:4" ht="15" customHeight="1" x14ac:dyDescent="0.2">
      <c r="A17" s="46" t="s">
        <v>93</v>
      </c>
      <c r="B17" s="50" t="s">
        <v>88</v>
      </c>
      <c r="C17" s="51">
        <v>1000</v>
      </c>
      <c r="D17" s="51">
        <v>840</v>
      </c>
    </row>
    <row r="18" spans="1:4" ht="15" customHeight="1" x14ac:dyDescent="0.2">
      <c r="A18" s="46" t="s">
        <v>89</v>
      </c>
      <c r="B18" s="52"/>
      <c r="C18" s="53">
        <f>C5-C6-C7-C8-C9-C10-C11-C12-C13-C14-C15-C16-C17</f>
        <v>7900</v>
      </c>
      <c r="D18" s="64">
        <f>D5-D6-D7-D8-D9-D10-D11-D12-D13-D14-D15-D16-D17</f>
        <v>9293</v>
      </c>
    </row>
    <row r="19" spans="1:4" ht="15" customHeight="1" x14ac:dyDescent="0.2">
      <c r="A19" s="54"/>
      <c r="B19" s="55"/>
      <c r="C19" s="55"/>
      <c r="D19" s="55"/>
    </row>
    <row r="20" spans="1:4" ht="15" customHeight="1" x14ac:dyDescent="0.2">
      <c r="A20" s="54"/>
      <c r="B20" s="54"/>
      <c r="C20" s="54"/>
      <c r="D20" s="54"/>
    </row>
    <row r="21" spans="1:4" ht="15" customHeight="1" x14ac:dyDescent="0.2">
      <c r="A21" s="61" t="s">
        <v>90</v>
      </c>
      <c r="B21" s="62" t="s">
        <v>91</v>
      </c>
      <c r="C21" s="63">
        <f>C18/C5</f>
        <v>0.26333333333333331</v>
      </c>
      <c r="D21" s="63">
        <f>D18/D5</f>
        <v>0.32584151472650774</v>
      </c>
    </row>
    <row r="22" spans="1:4" ht="15" customHeight="1" x14ac:dyDescent="0.2">
      <c r="A22" s="54"/>
      <c r="B22" s="54"/>
      <c r="C22" s="54"/>
      <c r="D22" s="54"/>
    </row>
    <row r="23" spans="1:4" ht="15" customHeight="1" x14ac:dyDescent="0.2">
      <c r="A23" s="43"/>
      <c r="B23" s="43"/>
      <c r="C23" s="43"/>
      <c r="D23" s="43"/>
    </row>
  </sheetData>
  <mergeCells count="1">
    <mergeCell ref="C3:D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workbookViewId="0">
      <selection activeCell="B42" sqref="B42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инвестиции</vt:lpstr>
      <vt:lpstr>рентабельность</vt:lpstr>
      <vt:lpstr>Лист3</vt:lpstr>
      <vt:lpstr>Лист4</vt:lpstr>
      <vt:lpstr>инвестиции!Область_печати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Toshiba007</dc:creator>
  <cp:lastModifiedBy>Toshiba007</cp:lastModifiedBy>
  <cp:lastPrinted>2021-06-11T13:27:46Z</cp:lastPrinted>
  <dcterms:created xsi:type="dcterms:W3CDTF">2010-06-21T07:17:39Z</dcterms:created>
  <dcterms:modified xsi:type="dcterms:W3CDTF">2021-10-08T12:23:35Z</dcterms:modified>
</cp:coreProperties>
</file>